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DV 2024 název organizace" sheetId="1" r:id="rId1"/>
  </sheets>
  <definedNames>
    <definedName name="_xlnm.Print_Area" localSheetId="0">'SDV 2024 název organizace'!$A$1:$H$46</definedName>
  </definedNames>
  <calcPr fullCalcOnLoad="1"/>
</workbook>
</file>

<file path=xl/sharedStrings.xml><?xml version="1.0" encoding="utf-8"?>
<sst xmlns="http://schemas.openxmlformats.org/spreadsheetml/2006/main" count="86" uniqueCount="82">
  <si>
    <t>poř. č.</t>
  </si>
  <si>
    <t xml:space="preserve">Ukazatel       </t>
  </si>
  <si>
    <t>HČ</t>
  </si>
  <si>
    <t>DČ</t>
  </si>
  <si>
    <t>Výnosy celkem</t>
  </si>
  <si>
    <t>Náklady celkem</t>
  </si>
  <si>
    <t xml:space="preserve">501 - Spotřeba materiálu </t>
  </si>
  <si>
    <t>502 - Spotřeba energie</t>
  </si>
  <si>
    <t>512 - Cestovné</t>
  </si>
  <si>
    <t>518 - Ostatní služby</t>
  </si>
  <si>
    <t>521 - Mzdové náklady</t>
  </si>
  <si>
    <t>Průměrná měsíční mzda</t>
  </si>
  <si>
    <t>Evidenční přepočtený stav pracovníků</t>
  </si>
  <si>
    <t>Fyzický stav pracovníků</t>
  </si>
  <si>
    <t>jméno, podpis, razítko</t>
  </si>
  <si>
    <t>513 - Náklady na reprezentaci</t>
  </si>
  <si>
    <t>66X - Finanční výnosy</t>
  </si>
  <si>
    <t>56X - Finanční náklady</t>
  </si>
  <si>
    <t>Výsledek hospodaření</t>
  </si>
  <si>
    <t>527, 528  Zákonné a jiné soc. náklady</t>
  </si>
  <si>
    <t>59X - Daň z příjmů</t>
  </si>
  <si>
    <t>524, 525 - Zákonné a jiné soc. pojištění</t>
  </si>
  <si>
    <t>1.</t>
  </si>
  <si>
    <t>1.1.</t>
  </si>
  <si>
    <t>1.2.</t>
  </si>
  <si>
    <t>1.3.</t>
  </si>
  <si>
    <t>2.</t>
  </si>
  <si>
    <t>2.1.</t>
  </si>
  <si>
    <t>3.</t>
  </si>
  <si>
    <t>4.</t>
  </si>
  <si>
    <t>5.</t>
  </si>
  <si>
    <t>6.</t>
  </si>
  <si>
    <t>60X a 64X - Výnosy z činnosti</t>
  </si>
  <si>
    <t>50X -  Jiné spotřebované nákupy</t>
  </si>
  <si>
    <t>511 - Opravy a udržování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</si>
  <si>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</si>
  <si>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</si>
  <si>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</si>
  <si>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</si>
  <si>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</si>
  <si>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55X - Jiné odpisy, rezervy a opravné položky</t>
  </si>
  <si>
    <t xml:space="preserve">57X - Náklady na transfery </t>
  </si>
  <si>
    <t>543 - Dary a jiná bezúplatná předání</t>
  </si>
  <si>
    <t>558 - Náklady z drobného dlouhodobého majetku</t>
  </si>
  <si>
    <t xml:space="preserve">67X - Výnosy z transferů </t>
  </si>
  <si>
    <t>1.3.1.</t>
  </si>
  <si>
    <t>1.3.2.</t>
  </si>
  <si>
    <t xml:space="preserve">z toho příspěvek na investice </t>
  </si>
  <si>
    <t xml:space="preserve">z toho příspěvek na provoz 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</si>
  <si>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</si>
  <si>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</si>
  <si>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</si>
  <si>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</si>
  <si>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</si>
  <si>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</si>
  <si>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</si>
  <si>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</si>
  <si>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</si>
  <si>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</si>
  <si>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</si>
  <si>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</si>
  <si>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</si>
  <si>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</si>
  <si>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</si>
  <si>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</si>
  <si>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</si>
  <si>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</si>
  <si>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</t>
  </si>
  <si>
    <t>2.21</t>
  </si>
  <si>
    <t xml:space="preserve">Vypracoval(a): </t>
  </si>
  <si>
    <t xml:space="preserve">Schválil(a): </t>
  </si>
  <si>
    <t>jméno, podpis</t>
  </si>
  <si>
    <t>V Prostějově dne</t>
  </si>
  <si>
    <t>Rádky s poř. Č. 4-6 vyplňujjí PO, kde jsou osobní náklady hrazeny plně z příspěvku zřizovatele</t>
  </si>
  <si>
    <t>Název organizace, IČO:          Základní škola Prostějov, ul. Dr. Horáka 24, 47922516</t>
  </si>
  <si>
    <t xml:space="preserve">          )* Jedná se o osobní náklady, které ve vztahu ke zřizovateli nejsou závazným ukazatelem</t>
  </si>
  <si>
    <t>52x - Osobní náklady hrazené z vlastní činnosti)*</t>
  </si>
  <si>
    <t>2.10.a.</t>
  </si>
  <si>
    <t>Rozpočet 2024  (v Kč)</t>
  </si>
  <si>
    <t xml:space="preserve">        Výhled 2025 (v Kč)</t>
  </si>
  <si>
    <t xml:space="preserve">       Výhled 2026 (v Kč)</t>
  </si>
  <si>
    <t>Střednědobý výhled PO na r. 2024 - 2026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</si>
</sst>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ddd\ d\.\ mmmm\ yyyy"/>
  </numFmts>
  <fonts count="49">
    <font>
      <sz val="10"/>
      <name val="Arial CE"/>
      <family val="0"/>
    </font>
    <font>
      <b/>
      <sz val="1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i/>
      <sz val="9"/>
      <name val="Arial"/>
      <family val="2"/>
    </font>
    <font>
      <sz val="8"/>
      <name val="Arial CE"/>
      <family val="0"/>
    </font>
    <font>
      <sz val="5"/>
      <name val="Times New Roman"/>
      <family val="1"/>
    </font>
    <font>
      <b/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3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12" fillId="0" borderId="18" xfId="46" applyFont="1" applyBorder="1" applyAlignment="1">
      <alignment horizontal="left"/>
      <protection/>
    </xf>
    <xf numFmtId="0" fontId="0" fillId="0" borderId="18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Š Raisova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A1">
      <selection activeCell="A2" sqref="A2"/>
    </sheetView>
  </sheetViews>
  <sheetFormatPr defaultColWidth="9.00390625" defaultRowHeight="18" customHeight="1"/>
  <cols>
    <col min="1" max="1" width="6.125" style="27" customWidth="1"/>
    <col min="2" max="2" width="39.125" style="0" customWidth="1"/>
    <col min="3" max="3" width="13.00390625" style="0" customWidth="1"/>
    <col min="4" max="4" width="12.125" style="0" customWidth="1"/>
    <col min="5" max="6" width="11.375" style="0" customWidth="1"/>
    <col min="7" max="7" width="10.875" style="0" customWidth="1"/>
    <col min="8" max="8" width="11.00390625" style="0" customWidth="1"/>
  </cols>
  <sheetData>
    <row r="1" spans="1:6" ht="21.75" customHeight="1">
      <c r="A1" s="31" t="s">
        <v>81</v>
      </c>
      <c r="B1" s="31"/>
      <c r="C1" s="31"/>
      <c r="D1" s="31"/>
      <c r="E1" s="1"/>
      <c r="F1" s="1"/>
    </row>
    <row r="2" spans="1:4" ht="21" customHeight="1">
      <c r="A2" s="21" t="s">
        <v>74</v>
      </c>
      <c r="B2" s="3"/>
      <c r="C2" s="3"/>
      <c r="D2" s="3"/>
    </row>
    <row r="3" spans="1:4" s="2" customFormat="1" ht="18" customHeight="1">
      <c r="A3" s="22"/>
      <c r="B3" s="4"/>
      <c r="C3" s="4"/>
      <c r="D3" s="4"/>
    </row>
    <row r="4" spans="1:8" s="2" customFormat="1" ht="18" customHeight="1">
      <c r="A4" s="32" t="s">
        <v>0</v>
      </c>
      <c r="B4" s="34" t="s">
        <v>1</v>
      </c>
      <c r="C4" s="29" t="s">
        <v>78</v>
      </c>
      <c r="D4" s="30"/>
      <c r="E4" s="7" t="s">
        <v>79</v>
      </c>
      <c r="F4" s="9"/>
      <c r="G4" s="8" t="s">
        <v>80</v>
      </c>
      <c r="H4" s="9"/>
    </row>
    <row r="5" spans="1:8" ht="18" customHeight="1">
      <c r="A5" s="33"/>
      <c r="B5" s="35"/>
      <c r="C5" s="10" t="s">
        <v>2</v>
      </c>
      <c r="D5" s="11" t="s">
        <v>3</v>
      </c>
      <c r="E5" s="16" t="s">
        <v>2</v>
      </c>
      <c r="F5" s="17" t="s">
        <v>3</v>
      </c>
      <c r="G5" s="17" t="s">
        <v>2</v>
      </c>
      <c r="H5" s="17" t="s">
        <v>3</v>
      </c>
    </row>
    <row r="6" spans="1:8" ht="19.5" customHeight="1">
      <c r="A6" s="20" t="s">
        <v>22</v>
      </c>
      <c r="B6" s="6" t="s">
        <v>4</v>
      </c>
      <c r="C6" s="14">
        <f>C7+C8+C9</f>
        <v>18828273</v>
      </c>
      <c r="D6" s="14">
        <f>D7+D8+D9</f>
        <v>2100000</v>
      </c>
      <c r="E6" s="14">
        <f>E7+E8+E9</f>
        <v>20141000</v>
      </c>
      <c r="F6" s="14">
        <f>F7+F8+F9</f>
        <v>2300000</v>
      </c>
      <c r="G6" s="14">
        <f aca="true" t="shared" si="0" ref="C6:H6">G7+G8+G9</f>
        <v>20411000</v>
      </c>
      <c r="H6" s="14">
        <f t="shared" si="0"/>
        <v>2400000</v>
      </c>
    </row>
    <row r="7" spans="1:8" ht="19.5" customHeight="1">
      <c r="A7" s="20" t="s">
        <v>23</v>
      </c>
      <c r="B7" s="6" t="s">
        <v>32</v>
      </c>
      <c r="C7" s="18">
        <v>10056000</v>
      </c>
      <c r="D7" s="18">
        <v>2100000</v>
      </c>
      <c r="E7" s="18">
        <v>10650000</v>
      </c>
      <c r="F7" s="18">
        <v>2300000</v>
      </c>
      <c r="G7" s="18">
        <v>10920000</v>
      </c>
      <c r="H7" s="18">
        <v>2400000</v>
      </c>
    </row>
    <row r="8" spans="1:8" ht="19.5" customHeight="1">
      <c r="A8" s="20" t="s">
        <v>24</v>
      </c>
      <c r="B8" s="6" t="s">
        <v>16</v>
      </c>
      <c r="C8" s="18">
        <v>1000</v>
      </c>
      <c r="D8" s="18"/>
      <c r="E8" s="18">
        <v>1000</v>
      </c>
      <c r="F8" s="18"/>
      <c r="G8" s="18">
        <v>1000</v>
      </c>
      <c r="H8" s="18"/>
    </row>
    <row r="9" spans="1:8" ht="19.5" customHeight="1">
      <c r="A9" s="20" t="s">
        <v>25</v>
      </c>
      <c r="B9" s="6" t="s">
        <v>44</v>
      </c>
      <c r="C9" s="14">
        <f>C10+C11</f>
        <v>8771273</v>
      </c>
      <c r="D9" s="14">
        <f>D10+D11</f>
        <v>0</v>
      </c>
      <c r="E9" s="14">
        <f>E10+E11</f>
        <v>9490000</v>
      </c>
      <c r="F9" s="14">
        <f>F10+F11</f>
        <v>0</v>
      </c>
      <c r="G9" s="14">
        <f aca="true" t="shared" si="1" ref="C9:H9">G10+G11</f>
        <v>9490000</v>
      </c>
      <c r="H9" s="14">
        <f t="shared" si="1"/>
        <v>0</v>
      </c>
    </row>
    <row r="10" spans="1:8" ht="19.5" customHeight="1">
      <c r="A10" s="23" t="s">
        <v>45</v>
      </c>
      <c r="B10" s="6" t="s">
        <v>47</v>
      </c>
      <c r="C10" s="18"/>
      <c r="D10" s="18"/>
      <c r="E10" s="18"/>
      <c r="F10" s="18"/>
      <c r="G10" s="18"/>
      <c r="H10" s="18"/>
    </row>
    <row r="11" spans="1:8" ht="19.5" customHeight="1">
      <c r="A11" s="23" t="s">
        <v>46</v>
      </c>
      <c r="B11" s="6" t="s">
        <v>48</v>
      </c>
      <c r="C11" s="18">
        <v>8771273</v>
      </c>
      <c r="D11" s="18"/>
      <c r="E11" s="18">
        <v>9490000</v>
      </c>
      <c r="F11" s="18"/>
      <c r="G11" s="18">
        <v>9490000</v>
      </c>
      <c r="H11" s="18"/>
    </row>
    <row r="12" spans="1:8" ht="19.5" customHeight="1">
      <c r="A12" s="20" t="s">
        <v>26</v>
      </c>
      <c r="B12" s="6" t="s">
        <v>5</v>
      </c>
      <c r="C12" s="15">
        <f>SUM(C13:C34)</f>
        <v>18828272.68</v>
      </c>
      <c r="D12" s="15">
        <f>SUM(D13:D34)</f>
        <v>1881000</v>
      </c>
      <c r="E12" s="15">
        <f>SUM(E13:E34)</f>
        <v>20141000</v>
      </c>
      <c r="F12" s="15">
        <f>SUM(F13:F34)</f>
        <v>2015000</v>
      </c>
      <c r="G12" s="15">
        <f aca="true" t="shared" si="2" ref="C12:H12">SUM(G13:G34)</f>
        <v>20411000</v>
      </c>
      <c r="H12" s="15">
        <f t="shared" si="2"/>
        <v>2095000</v>
      </c>
    </row>
    <row r="13" spans="1:8" ht="19.5" customHeight="1">
      <c r="A13" s="20" t="s">
        <v>27</v>
      </c>
      <c r="B13" s="6" t="s">
        <v>6</v>
      </c>
      <c r="C13" s="18">
        <f>7629553-25472</f>
        <v>7604081</v>
      </c>
      <c r="D13" s="18">
        <v>820000</v>
      </c>
      <c r="E13" s="18">
        <v>8000000</v>
      </c>
      <c r="F13" s="18">
        <v>900000</v>
      </c>
      <c r="G13" s="18">
        <v>8100000</v>
      </c>
      <c r="H13" s="18">
        <v>920000</v>
      </c>
    </row>
    <row r="14" spans="1:8" ht="19.5" customHeight="1">
      <c r="A14" s="23" t="s">
        <v>49</v>
      </c>
      <c r="B14" s="6" t="s">
        <v>7</v>
      </c>
      <c r="C14" s="18">
        <v>3961273</v>
      </c>
      <c r="D14" s="18">
        <v>370000</v>
      </c>
      <c r="E14" s="18">
        <v>5300000</v>
      </c>
      <c r="F14" s="18">
        <v>380000</v>
      </c>
      <c r="G14" s="18">
        <v>5300000</v>
      </c>
      <c r="H14" s="18">
        <v>380000</v>
      </c>
    </row>
    <row r="15" spans="1:8" ht="19.5" customHeight="1">
      <c r="A15" s="23" t="s">
        <v>50</v>
      </c>
      <c r="B15" s="6" t="s">
        <v>33</v>
      </c>
      <c r="C15" s="18">
        <v>15000</v>
      </c>
      <c r="D15" s="18"/>
      <c r="E15" s="18">
        <v>15000</v>
      </c>
      <c r="F15" s="18"/>
      <c r="G15" s="18">
        <v>15000</v>
      </c>
      <c r="H15" s="18"/>
    </row>
    <row r="16" spans="1:8" ht="19.5" customHeight="1">
      <c r="A16" s="23" t="s">
        <v>51</v>
      </c>
      <c r="B16" s="6" t="s">
        <v>34</v>
      </c>
      <c r="C16" s="18">
        <v>910000</v>
      </c>
      <c r="D16" s="18">
        <v>70000</v>
      </c>
      <c r="E16" s="18">
        <v>500000</v>
      </c>
      <c r="F16" s="18">
        <v>70000</v>
      </c>
      <c r="G16" s="18">
        <v>530000</v>
      </c>
      <c r="H16" s="18">
        <v>90000</v>
      </c>
    </row>
    <row r="17" spans="1:8" ht="19.5" customHeight="1">
      <c r="A17" s="23" t="s">
        <v>52</v>
      </c>
      <c r="B17" s="6" t="s">
        <v>8</v>
      </c>
      <c r="C17" s="18">
        <v>10000</v>
      </c>
      <c r="D17" s="18"/>
      <c r="E17" s="18">
        <v>10000</v>
      </c>
      <c r="F17" s="18"/>
      <c r="G17" s="18">
        <v>10000</v>
      </c>
      <c r="H17" s="18"/>
    </row>
    <row r="18" spans="1:8" ht="19.5" customHeight="1">
      <c r="A18" s="23" t="s">
        <v>53</v>
      </c>
      <c r="B18" s="6" t="s">
        <v>15</v>
      </c>
      <c r="C18" s="18">
        <v>10000</v>
      </c>
      <c r="D18" s="18"/>
      <c r="E18" s="18">
        <v>10000</v>
      </c>
      <c r="F18" s="18"/>
      <c r="G18" s="18">
        <v>10000</v>
      </c>
      <c r="H18" s="18"/>
    </row>
    <row r="19" spans="1:8" ht="19.5" customHeight="1">
      <c r="A19" s="23" t="s">
        <v>54</v>
      </c>
      <c r="B19" s="6" t="s">
        <v>9</v>
      </c>
      <c r="C19" s="18">
        <v>1020000</v>
      </c>
      <c r="D19" s="18">
        <v>52000</v>
      </c>
      <c r="E19" s="18">
        <v>900000</v>
      </c>
      <c r="F19" s="18">
        <v>60000</v>
      </c>
      <c r="G19" s="18">
        <v>930000</v>
      </c>
      <c r="H19" s="18">
        <v>65000</v>
      </c>
    </row>
    <row r="20" spans="1:8" ht="19.5" customHeight="1">
      <c r="A20" s="23" t="s">
        <v>55</v>
      </c>
      <c r="B20" s="12" t="s">
        <v>10</v>
      </c>
      <c r="C20" s="18">
        <v>747736</v>
      </c>
      <c r="D20" s="18">
        <v>300000</v>
      </c>
      <c r="E20" s="18">
        <v>750000</v>
      </c>
      <c r="F20" s="18">
        <v>300000</v>
      </c>
      <c r="G20" s="18">
        <v>790000</v>
      </c>
      <c r="H20" s="18">
        <v>310000</v>
      </c>
    </row>
    <row r="21" spans="1:8" ht="19.5" customHeight="1">
      <c r="A21" s="23" t="s">
        <v>56</v>
      </c>
      <c r="B21" s="12" t="s">
        <v>21</v>
      </c>
      <c r="C21" s="18">
        <v>180000</v>
      </c>
      <c r="D21" s="18">
        <v>95000</v>
      </c>
      <c r="E21" s="18">
        <v>210000</v>
      </c>
      <c r="F21" s="18">
        <v>100000</v>
      </c>
      <c r="G21" s="18">
        <v>220000</v>
      </c>
      <c r="H21" s="18">
        <v>105000</v>
      </c>
    </row>
    <row r="22" spans="1:8" ht="19.5" customHeight="1">
      <c r="A22" s="23" t="s">
        <v>57</v>
      </c>
      <c r="B22" s="12" t="s">
        <v>19</v>
      </c>
      <c r="C22" s="18">
        <v>28000</v>
      </c>
      <c r="D22" s="18">
        <v>10000</v>
      </c>
      <c r="E22" s="18">
        <v>30000</v>
      </c>
      <c r="F22" s="18">
        <v>10000</v>
      </c>
      <c r="G22" s="18">
        <v>30000</v>
      </c>
      <c r="H22" s="18">
        <v>10000</v>
      </c>
    </row>
    <row r="23" spans="1:8" ht="19.5" customHeight="1">
      <c r="A23" s="23" t="s">
        <v>77</v>
      </c>
      <c r="B23" s="12" t="s">
        <v>76</v>
      </c>
      <c r="C23" s="18">
        <v>2220000</v>
      </c>
      <c r="D23" s="18"/>
      <c r="E23" s="18">
        <v>2250000</v>
      </c>
      <c r="F23" s="18"/>
      <c r="G23" s="18">
        <v>2280000</v>
      </c>
      <c r="H23" s="18"/>
    </row>
    <row r="24" spans="1:8" ht="19.5" customHeight="1">
      <c r="A24" s="23" t="s">
        <v>58</v>
      </c>
      <c r="B24" s="6" t="s">
        <v>35</v>
      </c>
      <c r="C24" s="18">
        <v>3000</v>
      </c>
      <c r="D24" s="18">
        <v>5000</v>
      </c>
      <c r="E24" s="18">
        <v>3000</v>
      </c>
      <c r="F24" s="18"/>
      <c r="G24" s="18">
        <v>3000</v>
      </c>
      <c r="H24" s="18"/>
    </row>
    <row r="25" spans="1:8" ht="19.5" customHeight="1">
      <c r="A25" s="23" t="s">
        <v>59</v>
      </c>
      <c r="B25" s="6" t="s">
        <v>36</v>
      </c>
      <c r="C25" s="18">
        <v>5000</v>
      </c>
      <c r="D25" s="18"/>
      <c r="E25" s="18">
        <v>5000</v>
      </c>
      <c r="F25" s="18"/>
      <c r="G25" s="18">
        <v>5000</v>
      </c>
      <c r="H25" s="18"/>
    </row>
    <row r="26" spans="1:8" ht="19.5" customHeight="1">
      <c r="A26" s="23" t="s">
        <v>60</v>
      </c>
      <c r="B26" s="6" t="s">
        <v>42</v>
      </c>
      <c r="C26" s="18">
        <v>0</v>
      </c>
      <c r="D26" s="18"/>
      <c r="E26" s="18"/>
      <c r="F26" s="18"/>
      <c r="G26" s="18"/>
      <c r="H26" s="18"/>
    </row>
    <row r="27" spans="1:8" ht="19.5" customHeight="1">
      <c r="A27" s="23" t="s">
        <v>61</v>
      </c>
      <c r="B27" s="6" t="s">
        <v>37</v>
      </c>
      <c r="C27" s="18">
        <v>97000</v>
      </c>
      <c r="D27" s="18">
        <v>9000</v>
      </c>
      <c r="E27" s="18">
        <v>100000</v>
      </c>
      <c r="F27" s="18">
        <v>5000</v>
      </c>
      <c r="G27" s="18">
        <v>110000</v>
      </c>
      <c r="H27" s="18">
        <v>5000</v>
      </c>
    </row>
    <row r="28" spans="1:8" ht="19.5" customHeight="1">
      <c r="A28" s="23" t="s">
        <v>62</v>
      </c>
      <c r="B28" s="6" t="s">
        <v>38</v>
      </c>
      <c r="C28" s="18">
        <v>3000</v>
      </c>
      <c r="D28" s="18"/>
      <c r="E28" s="18">
        <v>3000</v>
      </c>
      <c r="F28" s="18"/>
      <c r="G28" s="18">
        <v>3000</v>
      </c>
      <c r="H28" s="18"/>
    </row>
    <row r="29" spans="1:8" ht="19.5" customHeight="1">
      <c r="A29" s="23" t="s">
        <v>63</v>
      </c>
      <c r="B29" s="12" t="s">
        <v>39</v>
      </c>
      <c r="C29" s="18">
        <v>1709182.68</v>
      </c>
      <c r="D29" s="18">
        <v>140000</v>
      </c>
      <c r="E29" s="18">
        <v>1700000</v>
      </c>
      <c r="F29" s="18">
        <v>180000</v>
      </c>
      <c r="G29" s="18">
        <v>1720000</v>
      </c>
      <c r="H29" s="18">
        <v>200000</v>
      </c>
    </row>
    <row r="30" spans="1:8" ht="19.5" customHeight="1">
      <c r="A30" s="23" t="s">
        <v>64</v>
      </c>
      <c r="B30" s="6" t="s">
        <v>43</v>
      </c>
      <c r="C30" s="18">
        <v>300000</v>
      </c>
      <c r="D30" s="18">
        <v>10000</v>
      </c>
      <c r="E30" s="18">
        <v>350000</v>
      </c>
      <c r="F30" s="18">
        <v>10000</v>
      </c>
      <c r="G30" s="18">
        <v>350000</v>
      </c>
      <c r="H30" s="18">
        <v>10000</v>
      </c>
    </row>
    <row r="31" spans="1:8" ht="19.5" customHeight="1">
      <c r="A31" s="23" t="s">
        <v>65</v>
      </c>
      <c r="B31" s="6" t="s">
        <v>40</v>
      </c>
      <c r="C31" s="18">
        <v>5000</v>
      </c>
      <c r="D31" s="18"/>
      <c r="E31" s="18">
        <v>5000</v>
      </c>
      <c r="F31" s="18"/>
      <c r="G31" s="18">
        <v>5000</v>
      </c>
      <c r="H31" s="18"/>
    </row>
    <row r="32" spans="1:20" ht="19.5" customHeight="1">
      <c r="A32" s="23" t="s">
        <v>66</v>
      </c>
      <c r="B32" s="6" t="s">
        <v>17</v>
      </c>
      <c r="C32" s="18">
        <v>0</v>
      </c>
      <c r="D32" s="18"/>
      <c r="E32" s="18"/>
      <c r="F32" s="18"/>
      <c r="G32" s="18"/>
      <c r="H32" s="1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8" ht="19.5" customHeight="1">
      <c r="A33" s="23" t="s">
        <v>67</v>
      </c>
      <c r="B33" s="6" t="s">
        <v>41</v>
      </c>
      <c r="C33" s="18">
        <v>0</v>
      </c>
      <c r="D33" s="18"/>
      <c r="E33" s="18"/>
      <c r="F33" s="18"/>
      <c r="G33" s="18"/>
      <c r="H33" s="18"/>
    </row>
    <row r="34" spans="1:8" ht="19.5" customHeight="1">
      <c r="A34" s="23" t="s">
        <v>68</v>
      </c>
      <c r="B34" s="6" t="s">
        <v>20</v>
      </c>
      <c r="C34" s="18">
        <v>0</v>
      </c>
      <c r="D34" s="18"/>
      <c r="E34" s="18"/>
      <c r="F34" s="18"/>
      <c r="G34" s="18"/>
      <c r="H34" s="18"/>
    </row>
    <row r="35" spans="1:8" ht="19.5" customHeight="1">
      <c r="A35" s="20" t="s">
        <v>28</v>
      </c>
      <c r="B35" s="6" t="s">
        <v>18</v>
      </c>
      <c r="C35" s="18">
        <f>C6-C12</f>
        <v>0.3200000002980232</v>
      </c>
      <c r="D35" s="18">
        <f>D6-D12</f>
        <v>219000</v>
      </c>
      <c r="E35" s="18">
        <f>E6-E12</f>
        <v>0</v>
      </c>
      <c r="F35" s="18">
        <f>F6-F12</f>
        <v>285000</v>
      </c>
      <c r="G35" s="18">
        <f aca="true" t="shared" si="3" ref="C35:H35">G6-G12</f>
        <v>0</v>
      </c>
      <c r="H35" s="18">
        <f t="shared" si="3"/>
        <v>305000</v>
      </c>
    </row>
    <row r="36" spans="1:8" ht="18" customHeight="1">
      <c r="A36" s="24" t="s">
        <v>29</v>
      </c>
      <c r="B36" s="13" t="s">
        <v>11</v>
      </c>
      <c r="C36" s="19"/>
      <c r="D36" s="19"/>
      <c r="E36" s="19"/>
      <c r="F36" s="19"/>
      <c r="G36" s="19"/>
      <c r="H36" s="19"/>
    </row>
    <row r="37" spans="1:8" ht="18" customHeight="1">
      <c r="A37" s="24" t="s">
        <v>30</v>
      </c>
      <c r="B37" s="13" t="s">
        <v>12</v>
      </c>
      <c r="C37" s="19"/>
      <c r="D37" s="19"/>
      <c r="E37" s="19"/>
      <c r="F37" s="19"/>
      <c r="G37" s="19"/>
      <c r="H37" s="19"/>
    </row>
    <row r="38" spans="1:8" ht="18" customHeight="1">
      <c r="A38" s="24" t="s">
        <v>31</v>
      </c>
      <c r="B38" s="13" t="s">
        <v>13</v>
      </c>
      <c r="C38" s="19"/>
      <c r="D38" s="19"/>
      <c r="E38" s="19"/>
      <c r="F38" s="19"/>
      <c r="G38" s="19"/>
      <c r="H38" s="19"/>
    </row>
    <row r="39" spans="1:15" ht="18" customHeight="1">
      <c r="A39" s="36" t="s">
        <v>75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4" ht="18" customHeight="1">
      <c r="A40" s="25" t="s">
        <v>73</v>
      </c>
      <c r="B40" s="5"/>
      <c r="C40" s="5"/>
      <c r="D40" s="5"/>
    </row>
    <row r="41" spans="1:4" ht="18" customHeight="1">
      <c r="A41" s="26" t="s">
        <v>69</v>
      </c>
      <c r="B41" s="3"/>
      <c r="C41" s="3" t="s">
        <v>70</v>
      </c>
      <c r="D41" s="3"/>
    </row>
    <row r="42" spans="1:4" ht="18" customHeight="1">
      <c r="A42" s="26" t="s">
        <v>71</v>
      </c>
      <c r="B42" s="3"/>
      <c r="C42" s="3" t="s">
        <v>14</v>
      </c>
      <c r="D42" s="3"/>
    </row>
    <row r="43" ht="18" customHeight="1">
      <c r="B43" s="3"/>
    </row>
    <row r="44" ht="18" customHeight="1">
      <c r="B44" s="3"/>
    </row>
    <row r="46" ht="18" customHeight="1">
      <c r="A46" s="28" t="s">
        <v>72</v>
      </c>
    </row>
  </sheetData>
  <sheetProtection/>
  <mergeCells count="5">
    <mergeCell ref="C4:D4"/>
    <mergeCell ref="A1:D1"/>
    <mergeCell ref="A4:A5"/>
    <mergeCell ref="B4:B5"/>
    <mergeCell ref="A39:O3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  <ignoredErrors>
    <ignoredError sqref="A33:A3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Maděrková Romana</dc:creator>
  <cp:keywords/>
  <dc:description/>
  <cp:lastModifiedBy>Uživatel systému Windows</cp:lastModifiedBy>
  <cp:lastPrinted>2023-10-25T08:18:44Z</cp:lastPrinted>
  <dcterms:created xsi:type="dcterms:W3CDTF">2003-09-02T13:18:04Z</dcterms:created>
  <dcterms:modified xsi:type="dcterms:W3CDTF">2023-10-25T13:43:16Z</dcterms:modified>
  <cp:category/>
  <cp:version/>
  <cp:contentType/>
  <cp:contentStatus/>
</cp:coreProperties>
</file>